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桌面\广东金融学院\06人事招聘\2023年4月辅导员招聘\05-面试成绩公告、体检\"/>
    </mc:Choice>
  </mc:AlternateContent>
  <xr:revisionPtr revIDLastSave="0" documentId="13_ncr:1_{B542304B-2CDE-4088-B48B-2A3A6A90C55D}" xr6:coauthVersionLast="47" xr6:coauthVersionMax="47" xr10:uidLastSave="{00000000-0000-0000-0000-000000000000}"/>
  <bookViews>
    <workbookView xWindow="-110" yWindow="-110" windowWidth="19420" windowHeight="10300" xr2:uid="{CC195097-6F24-4EAA-9266-A7F9AA675ECD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Sheet1!$A$2:$L$37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H36" i="1"/>
  <c r="G36" i="1"/>
  <c r="J36" i="1" s="1"/>
  <c r="H35" i="1"/>
  <c r="G35" i="1"/>
  <c r="H34" i="1"/>
  <c r="G34" i="1"/>
  <c r="H33" i="1"/>
  <c r="G33" i="1"/>
  <c r="H32" i="1"/>
  <c r="G32" i="1"/>
  <c r="J32" i="1" s="1"/>
  <c r="H31" i="1"/>
  <c r="G31" i="1"/>
  <c r="J31" i="1" s="1"/>
  <c r="H30" i="1"/>
  <c r="G30" i="1"/>
  <c r="H29" i="1"/>
  <c r="G29" i="1"/>
  <c r="H28" i="1"/>
  <c r="G28" i="1"/>
  <c r="J28" i="1" s="1"/>
  <c r="H27" i="1"/>
  <c r="G27" i="1"/>
  <c r="H26" i="1"/>
  <c r="G26" i="1"/>
  <c r="H25" i="1"/>
  <c r="G25" i="1"/>
  <c r="H24" i="1"/>
  <c r="G24" i="1"/>
  <c r="J24" i="1" s="1"/>
  <c r="H23" i="1"/>
  <c r="G23" i="1"/>
  <c r="J23" i="1" s="1"/>
  <c r="H22" i="1"/>
  <c r="G22" i="1"/>
  <c r="H21" i="1"/>
  <c r="G21" i="1"/>
  <c r="H20" i="1"/>
  <c r="G20" i="1"/>
  <c r="H19" i="1"/>
  <c r="G19" i="1"/>
  <c r="J19" i="1" s="1"/>
  <c r="H18" i="1"/>
  <c r="G18" i="1"/>
  <c r="H17" i="1"/>
  <c r="G17" i="1"/>
  <c r="J17" i="1" s="1"/>
  <c r="H16" i="1"/>
  <c r="G16" i="1"/>
  <c r="H15" i="1"/>
  <c r="G15" i="1"/>
  <c r="J15" i="1" s="1"/>
  <c r="H14" i="1"/>
  <c r="G14" i="1"/>
  <c r="H13" i="1"/>
  <c r="G13" i="1"/>
  <c r="H12" i="1"/>
  <c r="G12" i="1"/>
  <c r="J12" i="1" s="1"/>
  <c r="H11" i="1"/>
  <c r="G11" i="1"/>
  <c r="J11" i="1" s="1"/>
  <c r="H10" i="1"/>
  <c r="G10" i="1"/>
  <c r="H9" i="1"/>
  <c r="G9" i="1"/>
  <c r="H8" i="1"/>
  <c r="G8" i="1"/>
  <c r="J8" i="1" s="1"/>
  <c r="H7" i="1"/>
  <c r="G7" i="1"/>
  <c r="J7" i="1" s="1"/>
  <c r="H6" i="1"/>
  <c r="G6" i="1"/>
  <c r="H5" i="1"/>
  <c r="G5" i="1"/>
  <c r="H4" i="1"/>
  <c r="G4" i="1"/>
  <c r="H3" i="1"/>
  <c r="G3" i="1"/>
  <c r="J3" i="1" s="1"/>
  <c r="J6" i="1" l="1"/>
  <c r="J25" i="1"/>
  <c r="J4" i="1"/>
  <c r="J35" i="1"/>
  <c r="J5" i="1"/>
  <c r="J10" i="1"/>
  <c r="J26" i="1"/>
  <c r="J13" i="1"/>
  <c r="J20" i="1"/>
  <c r="J27" i="1"/>
  <c r="J14" i="1"/>
  <c r="J18" i="1"/>
  <c r="J29" i="1"/>
  <c r="J9" i="1"/>
  <c r="J30" i="1"/>
</calcChain>
</file>

<file path=xl/sharedStrings.xml><?xml version="1.0" encoding="utf-8"?>
<sst xmlns="http://schemas.openxmlformats.org/spreadsheetml/2006/main" count="154" uniqueCount="71">
  <si>
    <t>广东金融学院2023年招聘合同聘用制（非事业编制）辅导员
总成绩及进入体检、考察人员名单</t>
    <phoneticPr fontId="3" type="noConversion"/>
  </si>
  <si>
    <t>岗位编码</t>
    <phoneticPr fontId="5" type="noConversion"/>
  </si>
  <si>
    <t>岗位名称</t>
    <phoneticPr fontId="5" type="noConversion"/>
  </si>
  <si>
    <t>招聘人数</t>
    <phoneticPr fontId="3" type="noConversion"/>
  </si>
  <si>
    <t>考生编号</t>
    <phoneticPr fontId="5" type="noConversion"/>
  </si>
  <si>
    <t>姓名</t>
    <phoneticPr fontId="5" type="noConversion"/>
  </si>
  <si>
    <t>性别</t>
  </si>
  <si>
    <t>笔试成绩</t>
    <phoneticPr fontId="3" type="noConversion"/>
  </si>
  <si>
    <t>面试成绩</t>
    <phoneticPr fontId="3" type="noConversion"/>
  </si>
  <si>
    <t>面试备注</t>
    <phoneticPr fontId="3" type="noConversion"/>
  </si>
  <si>
    <t>总成绩</t>
    <phoneticPr fontId="3" type="noConversion"/>
  </si>
  <si>
    <t>总排名</t>
    <phoneticPr fontId="3" type="noConversion"/>
  </si>
  <si>
    <t>是否进入体检、考察</t>
    <phoneticPr fontId="3" type="noConversion"/>
  </si>
  <si>
    <t>jr01</t>
    <phoneticPr fontId="3" type="noConversion"/>
  </si>
  <si>
    <t>专职辅导员岗位1</t>
    <phoneticPr fontId="3" type="noConversion"/>
  </si>
  <si>
    <t>3</t>
    <phoneticPr fontId="3" type="noConversion"/>
  </si>
  <si>
    <t>郭一川</t>
  </si>
  <si>
    <t>男</t>
  </si>
  <si>
    <t>是</t>
    <phoneticPr fontId="3" type="noConversion"/>
  </si>
  <si>
    <t>林喜元</t>
  </si>
  <si>
    <t>冯浩宸</t>
  </si>
  <si>
    <t>陈天锋</t>
  </si>
  <si>
    <t>否</t>
    <phoneticPr fontId="3" type="noConversion"/>
  </si>
  <si>
    <t>古李湛</t>
  </si>
  <si>
    <t>陈畅</t>
  </si>
  <si>
    <t>王浩铸</t>
  </si>
  <si>
    <t>李嘉浩</t>
  </si>
  <si>
    <t>jr02</t>
    <phoneticPr fontId="3" type="noConversion"/>
  </si>
  <si>
    <t>专职辅导员岗位2</t>
    <phoneticPr fontId="3" type="noConversion"/>
  </si>
  <si>
    <t>2</t>
    <phoneticPr fontId="3" type="noConversion"/>
  </si>
  <si>
    <t>林冰冰</t>
  </si>
  <si>
    <t>女</t>
  </si>
  <si>
    <t>吴汝媚</t>
  </si>
  <si>
    <t>黄婷</t>
  </si>
  <si>
    <t>王婧怡</t>
  </si>
  <si>
    <t>杨培敏</t>
  </si>
  <si>
    <t>李雅欣</t>
  </si>
  <si>
    <t>缺考</t>
    <phoneticPr fontId="3" type="noConversion"/>
  </si>
  <si>
    <t>——</t>
    <phoneticPr fontId="3" type="noConversion"/>
  </si>
  <si>
    <t>jr03</t>
    <phoneticPr fontId="3" type="noConversion"/>
  </si>
  <si>
    <t>国际学生专职辅导员岗位3</t>
    <phoneticPr fontId="3" type="noConversion"/>
  </si>
  <si>
    <t>1</t>
    <phoneticPr fontId="3" type="noConversion"/>
  </si>
  <si>
    <t>丁丹</t>
  </si>
  <si>
    <t>林白桦</t>
  </si>
  <si>
    <t>许娟娟</t>
  </si>
  <si>
    <t>jr04</t>
    <phoneticPr fontId="3" type="noConversion"/>
  </si>
  <si>
    <t xml:space="preserve"> 专职辅导员岗位4</t>
    <phoneticPr fontId="3" type="noConversion"/>
  </si>
  <si>
    <t>4</t>
    <phoneticPr fontId="3" type="noConversion"/>
  </si>
  <si>
    <t>秦西西</t>
  </si>
  <si>
    <t>黄超达</t>
  </si>
  <si>
    <t>不合格</t>
    <phoneticPr fontId="3" type="noConversion"/>
  </si>
  <si>
    <t>华永城</t>
  </si>
  <si>
    <t>jr05</t>
    <phoneticPr fontId="3" type="noConversion"/>
  </si>
  <si>
    <t>专职辅导员岗位5</t>
    <phoneticPr fontId="3" type="noConversion"/>
  </si>
  <si>
    <t>潘芮</t>
  </si>
  <si>
    <t>林苹</t>
  </si>
  <si>
    <t>丘丽琼</t>
  </si>
  <si>
    <t>冉小芳</t>
  </si>
  <si>
    <t>陈澳</t>
  </si>
  <si>
    <t>梁婷婷</t>
  </si>
  <si>
    <t>石淳</t>
  </si>
  <si>
    <t>梁金英</t>
  </si>
  <si>
    <t>覃艺卉</t>
  </si>
  <si>
    <t>韦育绒</t>
  </si>
  <si>
    <t>邓莹莹</t>
  </si>
  <si>
    <t>吴华玲</t>
  </si>
  <si>
    <t>jr06</t>
    <phoneticPr fontId="3" type="noConversion"/>
  </si>
  <si>
    <t>专职辅导员岗位6</t>
    <phoneticPr fontId="3" type="noConversion"/>
  </si>
  <si>
    <t>陈柳漫</t>
  </si>
  <si>
    <t>尚慧娟</t>
  </si>
  <si>
    <t>黄靖钊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</si>
</sst>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7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6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&#24191;&#19996;&#37329;&#34701;&#23398;&#38498;2023&#24180;&#25307;&#32856;&#21512;&#21516;&#32856;&#29992;&#21046;&#65288;&#38750;&#20107;&#19994;&#32534;&#21046;&#65289;&#36741;&#23548;&#21592;-&#24635;&#25104;&#324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成绩 (2)"/>
      <sheetName val="岗位表"/>
      <sheetName val="笔试成绩"/>
      <sheetName val="面试成绩"/>
      <sheetName val="总成绩"/>
      <sheetName val="1"/>
      <sheetName val="2"/>
      <sheetName val="3"/>
      <sheetName val="4"/>
      <sheetName val="5"/>
      <sheetName val="6"/>
    </sheetNames>
    <sheetDataSet>
      <sheetData sheetId="0"/>
      <sheetData sheetId="1"/>
      <sheetData sheetId="2">
        <row r="1">
          <cell r="E1" t="str">
            <v>姓名</v>
          </cell>
          <cell r="F1" t="str">
            <v>成绩</v>
          </cell>
        </row>
        <row r="2">
          <cell r="E2" t="str">
            <v>林喜元</v>
          </cell>
          <cell r="F2">
            <v>77.45</v>
          </cell>
        </row>
        <row r="3">
          <cell r="E3" t="str">
            <v>古李湛</v>
          </cell>
          <cell r="F3">
            <v>76.19</v>
          </cell>
        </row>
        <row r="4">
          <cell r="E4" t="str">
            <v>郭一川</v>
          </cell>
          <cell r="F4">
            <v>76.13</v>
          </cell>
        </row>
        <row r="5">
          <cell r="E5" t="str">
            <v>冯浩宸</v>
          </cell>
          <cell r="F5">
            <v>75.91</v>
          </cell>
        </row>
        <row r="6">
          <cell r="E6" t="str">
            <v>陈畅</v>
          </cell>
          <cell r="F6">
            <v>74.67</v>
          </cell>
        </row>
        <row r="7">
          <cell r="E7" t="str">
            <v>陈天锋</v>
          </cell>
          <cell r="F7">
            <v>73.28</v>
          </cell>
        </row>
        <row r="8">
          <cell r="E8" t="str">
            <v>李嘉浩</v>
          </cell>
          <cell r="F8">
            <v>70.8</v>
          </cell>
        </row>
        <row r="9">
          <cell r="E9" t="str">
            <v>王浩铸</v>
          </cell>
          <cell r="F9">
            <v>69.72</v>
          </cell>
        </row>
        <row r="10">
          <cell r="E10" t="str">
            <v>王婧怡</v>
          </cell>
          <cell r="F10">
            <v>83.78</v>
          </cell>
        </row>
        <row r="11">
          <cell r="E11" t="str">
            <v>黄婷</v>
          </cell>
          <cell r="F11">
            <v>83.63</v>
          </cell>
        </row>
        <row r="12">
          <cell r="E12" t="str">
            <v>杨培敏</v>
          </cell>
          <cell r="F12">
            <v>83.55</v>
          </cell>
        </row>
        <row r="13">
          <cell r="E13" t="str">
            <v>吴汝媚</v>
          </cell>
          <cell r="F13">
            <v>83.11</v>
          </cell>
        </row>
        <row r="14">
          <cell r="E14" t="str">
            <v>林冰冰</v>
          </cell>
          <cell r="F14">
            <v>82.67</v>
          </cell>
        </row>
        <row r="15">
          <cell r="E15" t="str">
            <v>李雅欣</v>
          </cell>
          <cell r="F15">
            <v>82.61</v>
          </cell>
        </row>
        <row r="16">
          <cell r="E16" t="str">
            <v>丁丹</v>
          </cell>
          <cell r="F16">
            <v>78.41</v>
          </cell>
        </row>
        <row r="17">
          <cell r="E17" t="str">
            <v>许娟娟</v>
          </cell>
          <cell r="F17">
            <v>74.94</v>
          </cell>
        </row>
        <row r="18">
          <cell r="E18" t="str">
            <v>林白桦</v>
          </cell>
          <cell r="F18">
            <v>73.239999999999995</v>
          </cell>
        </row>
        <row r="19">
          <cell r="E19" t="str">
            <v>秦西西</v>
          </cell>
          <cell r="F19">
            <v>77.709999999999994</v>
          </cell>
        </row>
        <row r="20">
          <cell r="E20" t="str">
            <v>黄超达</v>
          </cell>
          <cell r="F20">
            <v>73.81</v>
          </cell>
        </row>
        <row r="21">
          <cell r="E21" t="str">
            <v>华永城</v>
          </cell>
          <cell r="F21">
            <v>69.400000000000006</v>
          </cell>
        </row>
        <row r="22">
          <cell r="E22" t="str">
            <v>潘芮</v>
          </cell>
          <cell r="F22">
            <v>83.62</v>
          </cell>
        </row>
        <row r="23">
          <cell r="E23" t="str">
            <v>林苹</v>
          </cell>
          <cell r="F23">
            <v>83.28</v>
          </cell>
        </row>
        <row r="24">
          <cell r="E24" t="str">
            <v>丘丽琼</v>
          </cell>
          <cell r="F24">
            <v>80.88</v>
          </cell>
        </row>
        <row r="25">
          <cell r="E25" t="str">
            <v>陈澳</v>
          </cell>
          <cell r="F25">
            <v>79.3</v>
          </cell>
        </row>
        <row r="26">
          <cell r="E26" t="str">
            <v>梁金英</v>
          </cell>
          <cell r="F26">
            <v>78.91</v>
          </cell>
        </row>
        <row r="27">
          <cell r="E27" t="str">
            <v>梁婷婷</v>
          </cell>
          <cell r="F27">
            <v>78.510000000000005</v>
          </cell>
        </row>
        <row r="28">
          <cell r="E28" t="str">
            <v>冉小芳</v>
          </cell>
          <cell r="F28">
            <v>76.900000000000006</v>
          </cell>
        </row>
        <row r="29">
          <cell r="E29" t="str">
            <v>覃艺卉</v>
          </cell>
          <cell r="F29">
            <v>76.89</v>
          </cell>
        </row>
        <row r="30">
          <cell r="E30" t="str">
            <v>邓莹莹</v>
          </cell>
          <cell r="F30">
            <v>76.86</v>
          </cell>
        </row>
        <row r="31">
          <cell r="E31" t="str">
            <v>石淳</v>
          </cell>
          <cell r="F31">
            <v>74.680000000000007</v>
          </cell>
        </row>
        <row r="32">
          <cell r="E32" t="str">
            <v>吴华玲</v>
          </cell>
          <cell r="F32">
            <v>74.58</v>
          </cell>
        </row>
        <row r="33">
          <cell r="E33" t="str">
            <v>韦育绒</v>
          </cell>
          <cell r="F33">
            <v>74.400000000000006</v>
          </cell>
        </row>
        <row r="34">
          <cell r="E34" t="str">
            <v>陈柳漫</v>
          </cell>
          <cell r="F34">
            <v>82.23</v>
          </cell>
        </row>
        <row r="35">
          <cell r="E35" t="str">
            <v>尚慧娟</v>
          </cell>
          <cell r="F35">
            <v>80.040000000000006</v>
          </cell>
        </row>
        <row r="36">
          <cell r="E36" t="str">
            <v>黄靖钊</v>
          </cell>
          <cell r="F36">
            <v>73.94</v>
          </cell>
        </row>
      </sheetData>
      <sheetData sheetId="3">
        <row r="1">
          <cell r="A1" t="str">
            <v>面试序号</v>
          </cell>
          <cell r="B1" t="str">
            <v>面试分数</v>
          </cell>
        </row>
        <row r="2">
          <cell r="A2">
            <v>1</v>
          </cell>
          <cell r="B2">
            <v>82.1</v>
          </cell>
        </row>
        <row r="3">
          <cell r="A3">
            <v>2</v>
          </cell>
          <cell r="B3">
            <v>84</v>
          </cell>
        </row>
        <row r="4">
          <cell r="A4">
            <v>3</v>
          </cell>
          <cell r="B4">
            <v>84.7</v>
          </cell>
        </row>
        <row r="5">
          <cell r="A5">
            <v>4</v>
          </cell>
          <cell r="B5">
            <v>80</v>
          </cell>
        </row>
        <row r="6">
          <cell r="A6">
            <v>5</v>
          </cell>
          <cell r="B6">
            <v>85.06</v>
          </cell>
        </row>
        <row r="7">
          <cell r="A7">
            <v>6</v>
          </cell>
          <cell r="B7">
            <v>0</v>
          </cell>
        </row>
        <row r="8">
          <cell r="A8">
            <v>7</v>
          </cell>
          <cell r="B8">
            <v>84.100000000000009</v>
          </cell>
        </row>
        <row r="9">
          <cell r="A9">
            <v>8</v>
          </cell>
          <cell r="B9">
            <v>78.960000000000008</v>
          </cell>
        </row>
        <row r="10">
          <cell r="A10">
            <v>9</v>
          </cell>
          <cell r="B10">
            <v>84.76</v>
          </cell>
        </row>
        <row r="11">
          <cell r="A11">
            <v>10</v>
          </cell>
          <cell r="B11">
            <v>85.12</v>
          </cell>
        </row>
        <row r="12">
          <cell r="A12">
            <v>11</v>
          </cell>
          <cell r="B12">
            <v>0</v>
          </cell>
        </row>
        <row r="13">
          <cell r="A13">
            <v>12</v>
          </cell>
          <cell r="B13">
            <v>89.699999999999989</v>
          </cell>
        </row>
        <row r="14">
          <cell r="A14">
            <v>13</v>
          </cell>
          <cell r="B14">
            <v>81.94</v>
          </cell>
        </row>
        <row r="15">
          <cell r="A15">
            <v>14</v>
          </cell>
          <cell r="B15">
            <v>81</v>
          </cell>
        </row>
        <row r="16">
          <cell r="A16">
            <v>15</v>
          </cell>
          <cell r="B16">
            <v>81.599999999999994</v>
          </cell>
        </row>
        <row r="17">
          <cell r="A17">
            <v>16</v>
          </cell>
          <cell r="B17">
            <v>86.220000000000013</v>
          </cell>
        </row>
        <row r="18">
          <cell r="A18">
            <v>17</v>
          </cell>
          <cell r="B18">
            <v>81.5</v>
          </cell>
        </row>
        <row r="19">
          <cell r="A19">
            <v>18</v>
          </cell>
          <cell r="B19">
            <v>86.363400000000013</v>
          </cell>
        </row>
        <row r="20">
          <cell r="A20">
            <v>19</v>
          </cell>
          <cell r="B20">
            <v>83.9</v>
          </cell>
        </row>
        <row r="21">
          <cell r="A21">
            <v>20</v>
          </cell>
          <cell r="B21">
            <v>89.3</v>
          </cell>
        </row>
        <row r="22">
          <cell r="A22">
            <v>21</v>
          </cell>
          <cell r="B22">
            <v>81.5</v>
          </cell>
        </row>
        <row r="23">
          <cell r="A23">
            <v>22</v>
          </cell>
          <cell r="B23">
            <v>57.099999999999994</v>
          </cell>
        </row>
        <row r="24">
          <cell r="A24">
            <v>23</v>
          </cell>
          <cell r="B24">
            <v>84.860000000000014</v>
          </cell>
        </row>
        <row r="25">
          <cell r="A25">
            <v>24</v>
          </cell>
          <cell r="B25">
            <v>83.3</v>
          </cell>
        </row>
        <row r="26">
          <cell r="A26">
            <v>25</v>
          </cell>
          <cell r="B26">
            <v>87</v>
          </cell>
        </row>
        <row r="27">
          <cell r="A27">
            <v>26</v>
          </cell>
          <cell r="B27">
            <v>87.199999999999989</v>
          </cell>
        </row>
        <row r="28">
          <cell r="A28">
            <v>27</v>
          </cell>
          <cell r="B28">
            <v>86.6</v>
          </cell>
        </row>
        <row r="29">
          <cell r="A29">
            <v>28</v>
          </cell>
          <cell r="B29">
            <v>88.960000000000008</v>
          </cell>
        </row>
        <row r="30">
          <cell r="A30">
            <v>29</v>
          </cell>
          <cell r="B30">
            <v>86.899999999999991</v>
          </cell>
        </row>
        <row r="31">
          <cell r="A31">
            <v>30</v>
          </cell>
          <cell r="B31">
            <v>0</v>
          </cell>
        </row>
        <row r="32">
          <cell r="A32">
            <v>31</v>
          </cell>
          <cell r="B32">
            <v>85.800000000000011</v>
          </cell>
        </row>
        <row r="33">
          <cell r="A33">
            <v>32</v>
          </cell>
          <cell r="B33">
            <v>84.200000000000017</v>
          </cell>
        </row>
        <row r="34">
          <cell r="A34">
            <v>33</v>
          </cell>
          <cell r="B34">
            <v>84.56</v>
          </cell>
        </row>
        <row r="35">
          <cell r="A35">
            <v>34</v>
          </cell>
          <cell r="B35">
            <v>0</v>
          </cell>
        </row>
        <row r="36">
          <cell r="A36">
            <v>35</v>
          </cell>
          <cell r="B36">
            <v>82.7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C1181-0D89-473B-9F46-C5E16E3D717A}">
  <dimension ref="A1:L37"/>
  <sheetViews>
    <sheetView tabSelected="1" workbookViewId="0">
      <selection activeCell="G42" sqref="G42"/>
    </sheetView>
  </sheetViews>
  <sheetFormatPr defaultColWidth="8.25" defaultRowHeight="14" x14ac:dyDescent="0.3"/>
  <cols>
    <col min="1" max="1" width="6.4140625" customWidth="1"/>
    <col min="2" max="2" width="20.83203125" customWidth="1"/>
    <col min="3" max="3" width="6.25" customWidth="1"/>
    <col min="4" max="4" width="6.33203125" customWidth="1"/>
    <col min="6" max="6" width="5.33203125" customWidth="1"/>
    <col min="7" max="7" width="9.58203125" customWidth="1"/>
    <col min="8" max="8" width="9.1640625" customWidth="1"/>
    <col min="9" max="9" width="9.5" style="9" customWidth="1"/>
    <col min="10" max="10" width="8.5" style="10" customWidth="1"/>
    <col min="11" max="11" width="7.5" style="11" customWidth="1"/>
    <col min="12" max="12" width="12.4140625" style="11" customWidth="1"/>
  </cols>
  <sheetData>
    <row r="1" spans="1:12" ht="50" customHeight="1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3" customFormat="1" ht="36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2" t="s">
        <v>10</v>
      </c>
      <c r="K2" s="1" t="s">
        <v>11</v>
      </c>
      <c r="L2" s="1" t="s">
        <v>12</v>
      </c>
    </row>
    <row r="3" spans="1:12" x14ac:dyDescent="0.3">
      <c r="A3" s="13" t="s">
        <v>13</v>
      </c>
      <c r="B3" s="13" t="s">
        <v>14</v>
      </c>
      <c r="C3" s="13" t="s">
        <v>15</v>
      </c>
      <c r="D3" s="4">
        <v>32</v>
      </c>
      <c r="E3" s="4" t="s">
        <v>16</v>
      </c>
      <c r="F3" s="4" t="s">
        <v>17</v>
      </c>
      <c r="G3" s="5">
        <f>VLOOKUP(E3,[1]笔试成绩!E:F,2,0)</f>
        <v>76.13</v>
      </c>
      <c r="H3" s="5">
        <f>VLOOKUP(D3,[1]面试成绩!A:B,2,0)</f>
        <v>84.200000000000017</v>
      </c>
      <c r="I3" s="5"/>
      <c r="J3" s="5">
        <f t="shared" ref="J3:J15" si="0">G3*0.4+H3*0.6</f>
        <v>80.972000000000008</v>
      </c>
      <c r="K3" s="6">
        <v>1</v>
      </c>
      <c r="L3" s="6" t="s">
        <v>18</v>
      </c>
    </row>
    <row r="4" spans="1:12" x14ac:dyDescent="0.3">
      <c r="A4" s="14"/>
      <c r="B4" s="14"/>
      <c r="C4" s="14"/>
      <c r="D4" s="4">
        <v>24</v>
      </c>
      <c r="E4" s="4" t="s">
        <v>19</v>
      </c>
      <c r="F4" s="4" t="s">
        <v>17</v>
      </c>
      <c r="G4" s="5">
        <f>VLOOKUP(E4,[1]笔试成绩!E:F,2,0)</f>
        <v>77.45</v>
      </c>
      <c r="H4" s="5">
        <f>VLOOKUP(D4,[1]面试成绩!A:B,2,0)</f>
        <v>83.3</v>
      </c>
      <c r="I4" s="5"/>
      <c r="J4" s="5">
        <f t="shared" si="0"/>
        <v>80.960000000000008</v>
      </c>
      <c r="K4" s="6">
        <v>2</v>
      </c>
      <c r="L4" s="6" t="s">
        <v>18</v>
      </c>
    </row>
    <row r="5" spans="1:12" x14ac:dyDescent="0.3">
      <c r="A5" s="14"/>
      <c r="B5" s="14"/>
      <c r="C5" s="14"/>
      <c r="D5" s="4">
        <v>19</v>
      </c>
      <c r="E5" s="4" t="s">
        <v>20</v>
      </c>
      <c r="F5" s="4" t="s">
        <v>17</v>
      </c>
      <c r="G5" s="5">
        <f>VLOOKUP(E5,[1]笔试成绩!E:F,2,0)</f>
        <v>75.91</v>
      </c>
      <c r="H5" s="5">
        <f>VLOOKUP(D5,[1]面试成绩!A:B,2,0)</f>
        <v>83.9</v>
      </c>
      <c r="I5" s="5"/>
      <c r="J5" s="5">
        <f t="shared" si="0"/>
        <v>80.704000000000008</v>
      </c>
      <c r="K5" s="6">
        <v>3</v>
      </c>
      <c r="L5" s="6" t="s">
        <v>18</v>
      </c>
    </row>
    <row r="6" spans="1:12" x14ac:dyDescent="0.3">
      <c r="A6" s="14"/>
      <c r="B6" s="14"/>
      <c r="C6" s="14"/>
      <c r="D6" s="4">
        <v>5</v>
      </c>
      <c r="E6" s="4" t="s">
        <v>21</v>
      </c>
      <c r="F6" s="4" t="s">
        <v>17</v>
      </c>
      <c r="G6" s="5">
        <f>VLOOKUP(E6,[1]笔试成绩!E:F,2,0)</f>
        <v>73.28</v>
      </c>
      <c r="H6" s="5">
        <f>VLOOKUP(D6,[1]面试成绩!A:B,2,0)</f>
        <v>85.06</v>
      </c>
      <c r="I6" s="5"/>
      <c r="J6" s="5">
        <f t="shared" si="0"/>
        <v>80.347999999999999</v>
      </c>
      <c r="K6" s="6">
        <v>4</v>
      </c>
      <c r="L6" s="6" t="s">
        <v>22</v>
      </c>
    </row>
    <row r="7" spans="1:12" x14ac:dyDescent="0.3">
      <c r="A7" s="14"/>
      <c r="B7" s="14"/>
      <c r="C7" s="14"/>
      <c r="D7" s="4">
        <v>13</v>
      </c>
      <c r="E7" s="4" t="s">
        <v>23</v>
      </c>
      <c r="F7" s="4" t="s">
        <v>17</v>
      </c>
      <c r="G7" s="5">
        <f>VLOOKUP(E7,[1]笔试成绩!E:F,2,0)</f>
        <v>76.19</v>
      </c>
      <c r="H7" s="5">
        <f>VLOOKUP(D7,[1]面试成绩!A:B,2,0)</f>
        <v>81.94</v>
      </c>
      <c r="I7" s="5"/>
      <c r="J7" s="5">
        <f t="shared" si="0"/>
        <v>79.639999999999986</v>
      </c>
      <c r="K7" s="6">
        <v>5</v>
      </c>
      <c r="L7" s="6" t="s">
        <v>22</v>
      </c>
    </row>
    <row r="8" spans="1:12" x14ac:dyDescent="0.3">
      <c r="A8" s="14"/>
      <c r="B8" s="14"/>
      <c r="C8" s="14"/>
      <c r="D8" s="4">
        <v>1</v>
      </c>
      <c r="E8" s="4" t="s">
        <v>24</v>
      </c>
      <c r="F8" s="4" t="s">
        <v>17</v>
      </c>
      <c r="G8" s="5">
        <f>VLOOKUP(E8,[1]笔试成绩!E:F,2,0)</f>
        <v>74.67</v>
      </c>
      <c r="H8" s="5">
        <f>VLOOKUP(D8,[1]面试成绩!A:B,2,0)</f>
        <v>82.1</v>
      </c>
      <c r="I8" s="5"/>
      <c r="J8" s="5">
        <f t="shared" si="0"/>
        <v>79.128</v>
      </c>
      <c r="K8" s="6">
        <v>6</v>
      </c>
      <c r="L8" s="6" t="s">
        <v>22</v>
      </c>
    </row>
    <row r="9" spans="1:12" x14ac:dyDescent="0.3">
      <c r="A9" s="14"/>
      <c r="B9" s="14"/>
      <c r="C9" s="14"/>
      <c r="D9" s="4">
        <v>35</v>
      </c>
      <c r="E9" s="4" t="s">
        <v>25</v>
      </c>
      <c r="F9" s="4" t="s">
        <v>17</v>
      </c>
      <c r="G9" s="5">
        <f>VLOOKUP(E9,[1]笔试成绩!E:F,2,0)</f>
        <v>69.72</v>
      </c>
      <c r="H9" s="5">
        <f>VLOOKUP(D9,[1]面试成绩!A:B,2,0)</f>
        <v>82.7</v>
      </c>
      <c r="I9" s="5"/>
      <c r="J9" s="5">
        <f t="shared" si="0"/>
        <v>77.507999999999996</v>
      </c>
      <c r="K9" s="6">
        <v>7</v>
      </c>
      <c r="L9" s="6" t="s">
        <v>22</v>
      </c>
    </row>
    <row r="10" spans="1:12" x14ac:dyDescent="0.3">
      <c r="A10" s="15"/>
      <c r="B10" s="15"/>
      <c r="C10" s="15"/>
      <c r="D10" s="4">
        <v>17</v>
      </c>
      <c r="E10" s="4" t="s">
        <v>26</v>
      </c>
      <c r="F10" s="4" t="s">
        <v>17</v>
      </c>
      <c r="G10" s="5">
        <f>VLOOKUP(E10,[1]笔试成绩!E:F,2,0)</f>
        <v>70.8</v>
      </c>
      <c r="H10" s="5">
        <f>VLOOKUP(D10,[1]面试成绩!A:B,2,0)</f>
        <v>81.5</v>
      </c>
      <c r="I10" s="5"/>
      <c r="J10" s="5">
        <f t="shared" si="0"/>
        <v>77.22</v>
      </c>
      <c r="K10" s="6">
        <v>8</v>
      </c>
      <c r="L10" s="6" t="s">
        <v>22</v>
      </c>
    </row>
    <row r="11" spans="1:12" x14ac:dyDescent="0.3">
      <c r="A11" s="13" t="s">
        <v>27</v>
      </c>
      <c r="B11" s="13" t="s">
        <v>28</v>
      </c>
      <c r="C11" s="13" t="s">
        <v>29</v>
      </c>
      <c r="D11" s="4">
        <v>12</v>
      </c>
      <c r="E11" s="4" t="s">
        <v>30</v>
      </c>
      <c r="F11" s="4" t="s">
        <v>31</v>
      </c>
      <c r="G11" s="5">
        <f>VLOOKUP(E11,[1]笔试成绩!E:F,2,0)</f>
        <v>82.67</v>
      </c>
      <c r="H11" s="5">
        <f>VLOOKUP(D11,[1]面试成绩!A:B,2,0)</f>
        <v>89.699999999999989</v>
      </c>
      <c r="I11" s="5"/>
      <c r="J11" s="5">
        <f t="shared" si="0"/>
        <v>86.888000000000005</v>
      </c>
      <c r="K11" s="6">
        <v>1</v>
      </c>
      <c r="L11" s="6" t="s">
        <v>18</v>
      </c>
    </row>
    <row r="12" spans="1:12" x14ac:dyDescent="0.3">
      <c r="A12" s="14"/>
      <c r="B12" s="14"/>
      <c r="C12" s="14"/>
      <c r="D12" s="4">
        <v>28</v>
      </c>
      <c r="E12" s="4" t="s">
        <v>32</v>
      </c>
      <c r="F12" s="4" t="s">
        <v>31</v>
      </c>
      <c r="G12" s="5">
        <f>VLOOKUP(E12,[1]笔试成绩!E:F,2,0)</f>
        <v>83.11</v>
      </c>
      <c r="H12" s="5">
        <f>VLOOKUP(D12,[1]面试成绩!A:B,2,0)</f>
        <v>88.960000000000008</v>
      </c>
      <c r="I12" s="5"/>
      <c r="J12" s="5">
        <f t="shared" si="0"/>
        <v>86.62</v>
      </c>
      <c r="K12" s="6">
        <v>2</v>
      </c>
      <c r="L12" s="6" t="s">
        <v>18</v>
      </c>
    </row>
    <row r="13" spans="1:12" x14ac:dyDescent="0.3">
      <c r="A13" s="14"/>
      <c r="B13" s="14"/>
      <c r="C13" s="14"/>
      <c r="D13" s="4">
        <v>25</v>
      </c>
      <c r="E13" s="4" t="s">
        <v>33</v>
      </c>
      <c r="F13" s="4" t="s">
        <v>31</v>
      </c>
      <c r="G13" s="5">
        <f>VLOOKUP(E13,[1]笔试成绩!E:F,2,0)</f>
        <v>83.63</v>
      </c>
      <c r="H13" s="5">
        <f>VLOOKUP(D13,[1]面试成绩!A:B,2,0)</f>
        <v>87</v>
      </c>
      <c r="I13" s="5"/>
      <c r="J13" s="5">
        <f t="shared" si="0"/>
        <v>85.651999999999987</v>
      </c>
      <c r="K13" s="6">
        <v>3</v>
      </c>
      <c r="L13" s="6" t="s">
        <v>22</v>
      </c>
    </row>
    <row r="14" spans="1:12" x14ac:dyDescent="0.3">
      <c r="A14" s="14"/>
      <c r="B14" s="14"/>
      <c r="C14" s="14"/>
      <c r="D14" s="4">
        <v>27</v>
      </c>
      <c r="E14" s="4" t="s">
        <v>34</v>
      </c>
      <c r="F14" s="4" t="s">
        <v>31</v>
      </c>
      <c r="G14" s="5">
        <f>VLOOKUP(E14,[1]笔试成绩!E:F,2,0)</f>
        <v>83.78</v>
      </c>
      <c r="H14" s="5">
        <f>VLOOKUP(D14,[1]面试成绩!A:B,2,0)</f>
        <v>86.6</v>
      </c>
      <c r="I14" s="5"/>
      <c r="J14" s="5">
        <f t="shared" si="0"/>
        <v>85.471999999999994</v>
      </c>
      <c r="K14" s="6">
        <v>4</v>
      </c>
      <c r="L14" s="6" t="s">
        <v>22</v>
      </c>
    </row>
    <row r="15" spans="1:12" x14ac:dyDescent="0.3">
      <c r="A15" s="14"/>
      <c r="B15" s="14"/>
      <c r="C15" s="14"/>
      <c r="D15" s="4">
        <v>10</v>
      </c>
      <c r="E15" s="4" t="s">
        <v>35</v>
      </c>
      <c r="F15" s="4" t="s">
        <v>31</v>
      </c>
      <c r="G15" s="5">
        <f>VLOOKUP(E15,[1]笔试成绩!E:F,2,0)</f>
        <v>83.55</v>
      </c>
      <c r="H15" s="5">
        <f>VLOOKUP(D15,[1]面试成绩!A:B,2,0)</f>
        <v>85.12</v>
      </c>
      <c r="I15" s="5"/>
      <c r="J15" s="5">
        <f t="shared" si="0"/>
        <v>84.492000000000004</v>
      </c>
      <c r="K15" s="6">
        <v>5</v>
      </c>
      <c r="L15" s="6" t="s">
        <v>22</v>
      </c>
    </row>
    <row r="16" spans="1:12" x14ac:dyDescent="0.3">
      <c r="A16" s="15"/>
      <c r="B16" s="15"/>
      <c r="C16" s="15"/>
      <c r="D16" s="4">
        <v>34</v>
      </c>
      <c r="E16" s="4" t="s">
        <v>36</v>
      </c>
      <c r="F16" s="4" t="s">
        <v>31</v>
      </c>
      <c r="G16" s="5">
        <f>VLOOKUP(E16,[1]笔试成绩!E:F,2,0)</f>
        <v>82.61</v>
      </c>
      <c r="H16" s="12">
        <f>VLOOKUP(D16,[1]面试成绩!A:B,2,0)</f>
        <v>0</v>
      </c>
      <c r="I16" s="5" t="s">
        <v>37</v>
      </c>
      <c r="J16" s="7" t="s">
        <v>38</v>
      </c>
      <c r="K16" s="7" t="s">
        <v>38</v>
      </c>
      <c r="L16" s="6" t="s">
        <v>22</v>
      </c>
    </row>
    <row r="17" spans="1:12" ht="14.5" customHeight="1" x14ac:dyDescent="0.3">
      <c r="A17" s="13" t="s">
        <v>39</v>
      </c>
      <c r="B17" s="13" t="s">
        <v>40</v>
      </c>
      <c r="C17" s="13" t="s">
        <v>41</v>
      </c>
      <c r="D17" s="4">
        <v>26</v>
      </c>
      <c r="E17" s="4" t="s">
        <v>42</v>
      </c>
      <c r="F17" s="4" t="s">
        <v>31</v>
      </c>
      <c r="G17" s="5">
        <f>VLOOKUP(E17,[1]笔试成绩!E:F,2,0)</f>
        <v>78.41</v>
      </c>
      <c r="H17" s="5">
        <f>VLOOKUP(D17,[1]面试成绩!A:B,2,0)</f>
        <v>87.199999999999989</v>
      </c>
      <c r="I17" s="5"/>
      <c r="J17" s="5">
        <f>G17*0.4+H17*0.6</f>
        <v>83.683999999999997</v>
      </c>
      <c r="K17" s="6">
        <v>1</v>
      </c>
      <c r="L17" s="6" t="s">
        <v>18</v>
      </c>
    </row>
    <row r="18" spans="1:12" ht="14.5" customHeight="1" x14ac:dyDescent="0.3">
      <c r="A18" s="14"/>
      <c r="B18" s="14"/>
      <c r="C18" s="14"/>
      <c r="D18" s="4">
        <v>33</v>
      </c>
      <c r="E18" s="4" t="s">
        <v>43</v>
      </c>
      <c r="F18" s="4" t="s">
        <v>31</v>
      </c>
      <c r="G18" s="5">
        <f>VLOOKUP(E18,[1]笔试成绩!E:F,2,0)</f>
        <v>73.239999999999995</v>
      </c>
      <c r="H18" s="5">
        <f>VLOOKUP(D18,[1]面试成绩!A:B,2,0)</f>
        <v>84.56</v>
      </c>
      <c r="I18" s="5"/>
      <c r="J18" s="5">
        <f>G18*0.4+H18*0.6</f>
        <v>80.031999999999996</v>
      </c>
      <c r="K18" s="6">
        <v>2</v>
      </c>
      <c r="L18" s="6" t="s">
        <v>22</v>
      </c>
    </row>
    <row r="19" spans="1:12" ht="14.5" customHeight="1" x14ac:dyDescent="0.3">
      <c r="A19" s="15"/>
      <c r="B19" s="15"/>
      <c r="C19" s="15"/>
      <c r="D19" s="4">
        <v>21</v>
      </c>
      <c r="E19" s="4" t="s">
        <v>44</v>
      </c>
      <c r="F19" s="4" t="s">
        <v>31</v>
      </c>
      <c r="G19" s="5">
        <f>VLOOKUP(E19,[1]笔试成绩!E:F,2,0)</f>
        <v>74.94</v>
      </c>
      <c r="H19" s="5">
        <f>VLOOKUP(D19,[1]面试成绩!A:B,2,0)</f>
        <v>81.5</v>
      </c>
      <c r="I19" s="5"/>
      <c r="J19" s="5">
        <f>G19*0.4+H19*0.6</f>
        <v>78.876000000000005</v>
      </c>
      <c r="K19" s="6">
        <v>3</v>
      </c>
      <c r="L19" s="6" t="s">
        <v>22</v>
      </c>
    </row>
    <row r="20" spans="1:12" x14ac:dyDescent="0.3">
      <c r="A20" s="13" t="s">
        <v>45</v>
      </c>
      <c r="B20" s="13" t="s">
        <v>46</v>
      </c>
      <c r="C20" s="13" t="s">
        <v>47</v>
      </c>
      <c r="D20" s="4">
        <v>9</v>
      </c>
      <c r="E20" s="4" t="s">
        <v>48</v>
      </c>
      <c r="F20" s="4" t="s">
        <v>17</v>
      </c>
      <c r="G20" s="5">
        <f>VLOOKUP(E20,[1]笔试成绩!E:F,2,0)</f>
        <v>77.709999999999994</v>
      </c>
      <c r="H20" s="5">
        <f>VLOOKUP(D20,[1]面试成绩!A:B,2,0)</f>
        <v>84.76</v>
      </c>
      <c r="I20" s="5"/>
      <c r="J20" s="5">
        <f>G20*0.4+H20*0.6</f>
        <v>81.94</v>
      </c>
      <c r="K20" s="6">
        <v>1</v>
      </c>
      <c r="L20" s="6" t="s">
        <v>18</v>
      </c>
    </row>
    <row r="21" spans="1:12" x14ac:dyDescent="0.3">
      <c r="A21" s="14"/>
      <c r="B21" s="14"/>
      <c r="C21" s="14"/>
      <c r="D21" s="4">
        <v>8</v>
      </c>
      <c r="E21" s="4" t="s">
        <v>49</v>
      </c>
      <c r="F21" s="4" t="s">
        <v>17</v>
      </c>
      <c r="G21" s="5">
        <f>VLOOKUP(E21,[1]笔试成绩!E:F,2,0)</f>
        <v>73.81</v>
      </c>
      <c r="H21" s="5">
        <f>VLOOKUP(D21,[1]面试成绩!A:B,2,0)</f>
        <v>78.960000000000008</v>
      </c>
      <c r="I21" s="7" t="s">
        <v>50</v>
      </c>
      <c r="J21" s="7" t="s">
        <v>38</v>
      </c>
      <c r="K21" s="7" t="s">
        <v>38</v>
      </c>
      <c r="L21" s="6" t="s">
        <v>22</v>
      </c>
    </row>
    <row r="22" spans="1:12" x14ac:dyDescent="0.3">
      <c r="A22" s="15"/>
      <c r="B22" s="15"/>
      <c r="C22" s="15"/>
      <c r="D22" s="4">
        <v>30</v>
      </c>
      <c r="E22" s="4" t="s">
        <v>51</v>
      </c>
      <c r="F22" s="4" t="s">
        <v>17</v>
      </c>
      <c r="G22" s="5">
        <f>VLOOKUP(E22,[1]笔试成绩!E:F,2,0)</f>
        <v>69.400000000000006</v>
      </c>
      <c r="H22" s="12">
        <f>VLOOKUP(D22,[1]面试成绩!A:B,2,0)</f>
        <v>0</v>
      </c>
      <c r="I22" s="5" t="s">
        <v>37</v>
      </c>
      <c r="J22" s="7" t="s">
        <v>38</v>
      </c>
      <c r="K22" s="7" t="s">
        <v>38</v>
      </c>
      <c r="L22" s="6" t="s">
        <v>22</v>
      </c>
    </row>
    <row r="23" spans="1:12" x14ac:dyDescent="0.3">
      <c r="A23" s="13" t="s">
        <v>52</v>
      </c>
      <c r="B23" s="13" t="s">
        <v>53</v>
      </c>
      <c r="C23" s="13" t="s">
        <v>47</v>
      </c>
      <c r="D23" s="4">
        <v>20</v>
      </c>
      <c r="E23" s="4" t="s">
        <v>54</v>
      </c>
      <c r="F23" s="4" t="s">
        <v>31</v>
      </c>
      <c r="G23" s="5">
        <f>VLOOKUP(E23,[1]笔试成绩!E:F,2,0)</f>
        <v>83.62</v>
      </c>
      <c r="H23" s="5">
        <f>VLOOKUP(D23,[1]面试成绩!A:B,2,0)</f>
        <v>89.3</v>
      </c>
      <c r="I23" s="5"/>
      <c r="J23" s="5">
        <f t="shared" ref="J23:J32" si="1">G23*0.4+H23*0.6</f>
        <v>87.027999999999992</v>
      </c>
      <c r="K23" s="6">
        <v>1</v>
      </c>
      <c r="L23" s="6" t="s">
        <v>18</v>
      </c>
    </row>
    <row r="24" spans="1:12" x14ac:dyDescent="0.3">
      <c r="A24" s="14"/>
      <c r="B24" s="14"/>
      <c r="C24" s="14"/>
      <c r="D24" s="4">
        <v>18</v>
      </c>
      <c r="E24" s="4" t="s">
        <v>55</v>
      </c>
      <c r="F24" s="4" t="s">
        <v>31</v>
      </c>
      <c r="G24" s="5">
        <f>VLOOKUP(E24,[1]笔试成绩!E:F,2,0)</f>
        <v>83.28</v>
      </c>
      <c r="H24" s="5">
        <f>VLOOKUP(D24,[1]面试成绩!A:B,2,0)</f>
        <v>86.363400000000013</v>
      </c>
      <c r="I24" s="5"/>
      <c r="J24" s="5">
        <f t="shared" si="1"/>
        <v>85.130040000000008</v>
      </c>
      <c r="K24" s="6">
        <v>2</v>
      </c>
      <c r="L24" s="6" t="s">
        <v>18</v>
      </c>
    </row>
    <row r="25" spans="1:12" x14ac:dyDescent="0.3">
      <c r="A25" s="14"/>
      <c r="B25" s="14"/>
      <c r="C25" s="14"/>
      <c r="D25" s="4">
        <v>23</v>
      </c>
      <c r="E25" s="4" t="s">
        <v>56</v>
      </c>
      <c r="F25" s="4" t="s">
        <v>31</v>
      </c>
      <c r="G25" s="5">
        <f>VLOOKUP(E25,[1]笔试成绩!E:F,2,0)</f>
        <v>80.88</v>
      </c>
      <c r="H25" s="5">
        <f>VLOOKUP(D25,[1]面试成绩!A:B,2,0)</f>
        <v>84.860000000000014</v>
      </c>
      <c r="I25" s="5"/>
      <c r="J25" s="5">
        <f t="shared" si="1"/>
        <v>83.268000000000001</v>
      </c>
      <c r="K25" s="6">
        <v>3</v>
      </c>
      <c r="L25" s="6" t="s">
        <v>18</v>
      </c>
    </row>
    <row r="26" spans="1:12" x14ac:dyDescent="0.3">
      <c r="A26" s="14"/>
      <c r="B26" s="14"/>
      <c r="C26" s="14"/>
      <c r="D26" s="4">
        <v>29</v>
      </c>
      <c r="E26" s="4" t="s">
        <v>57</v>
      </c>
      <c r="F26" s="4" t="s">
        <v>31</v>
      </c>
      <c r="G26" s="5">
        <f>VLOOKUP(E26,[1]笔试成绩!E:F,2,0)</f>
        <v>76.900000000000006</v>
      </c>
      <c r="H26" s="5">
        <f>VLOOKUP(D26,[1]面试成绩!A:B,2,0)</f>
        <v>86.899999999999991</v>
      </c>
      <c r="I26" s="5"/>
      <c r="J26" s="5">
        <f t="shared" si="1"/>
        <v>82.9</v>
      </c>
      <c r="K26" s="6">
        <v>4</v>
      </c>
      <c r="L26" s="6" t="s">
        <v>18</v>
      </c>
    </row>
    <row r="27" spans="1:12" x14ac:dyDescent="0.3">
      <c r="A27" s="14"/>
      <c r="B27" s="14"/>
      <c r="C27" s="14"/>
      <c r="D27" s="4">
        <v>3</v>
      </c>
      <c r="E27" s="4" t="s">
        <v>58</v>
      </c>
      <c r="F27" s="4" t="s">
        <v>31</v>
      </c>
      <c r="G27" s="5">
        <f>VLOOKUP(E27,[1]笔试成绩!E:F,2,0)</f>
        <v>79.3</v>
      </c>
      <c r="H27" s="5">
        <f>VLOOKUP(D27,[1]面试成绩!A:B,2,0)</f>
        <v>84.7</v>
      </c>
      <c r="I27" s="5"/>
      <c r="J27" s="5">
        <f t="shared" si="1"/>
        <v>82.539999999999992</v>
      </c>
      <c r="K27" s="6">
        <v>5</v>
      </c>
      <c r="L27" s="6" t="s">
        <v>22</v>
      </c>
    </row>
    <row r="28" spans="1:12" x14ac:dyDescent="0.3">
      <c r="A28" s="14"/>
      <c r="B28" s="14"/>
      <c r="C28" s="14"/>
      <c r="D28" s="4">
        <v>7</v>
      </c>
      <c r="E28" s="4" t="s">
        <v>59</v>
      </c>
      <c r="F28" s="4" t="s">
        <v>31</v>
      </c>
      <c r="G28" s="5">
        <f>VLOOKUP(E28,[1]笔试成绩!E:F,2,0)</f>
        <v>78.510000000000005</v>
      </c>
      <c r="H28" s="5">
        <f>VLOOKUP(D28,[1]面试成绩!A:B,2,0)</f>
        <v>84.100000000000009</v>
      </c>
      <c r="I28" s="5"/>
      <c r="J28" s="5">
        <f t="shared" si="1"/>
        <v>81.864000000000004</v>
      </c>
      <c r="K28" s="6">
        <v>6</v>
      </c>
      <c r="L28" s="6" t="s">
        <v>22</v>
      </c>
    </row>
    <row r="29" spans="1:12" x14ac:dyDescent="0.3">
      <c r="A29" s="14"/>
      <c r="B29" s="14"/>
      <c r="C29" s="14"/>
      <c r="D29" s="4">
        <v>2</v>
      </c>
      <c r="E29" s="4" t="s">
        <v>60</v>
      </c>
      <c r="F29" s="4" t="s">
        <v>31</v>
      </c>
      <c r="G29" s="5">
        <f>VLOOKUP(E29,[1]笔试成绩!E:F,2,0)</f>
        <v>74.680000000000007</v>
      </c>
      <c r="H29" s="5">
        <f>VLOOKUP(D29,[1]面试成绩!A:B,2,0)</f>
        <v>84</v>
      </c>
      <c r="I29" s="5"/>
      <c r="J29" s="5">
        <f t="shared" si="1"/>
        <v>80.272000000000006</v>
      </c>
      <c r="K29" s="6">
        <v>7</v>
      </c>
      <c r="L29" s="6" t="s">
        <v>22</v>
      </c>
    </row>
    <row r="30" spans="1:12" x14ac:dyDescent="0.3">
      <c r="A30" s="14"/>
      <c r="B30" s="14"/>
      <c r="C30" s="14"/>
      <c r="D30" s="4">
        <v>4</v>
      </c>
      <c r="E30" s="4" t="s">
        <v>61</v>
      </c>
      <c r="F30" s="4" t="s">
        <v>31</v>
      </c>
      <c r="G30" s="5">
        <f>VLOOKUP(E30,[1]笔试成绩!E:F,2,0)</f>
        <v>78.91</v>
      </c>
      <c r="H30" s="5">
        <f>VLOOKUP(D30,[1]面试成绩!A:B,2,0)</f>
        <v>80</v>
      </c>
      <c r="I30" s="5"/>
      <c r="J30" s="5">
        <f t="shared" si="1"/>
        <v>79.563999999999993</v>
      </c>
      <c r="K30" s="6">
        <v>8</v>
      </c>
      <c r="L30" s="6" t="s">
        <v>22</v>
      </c>
    </row>
    <row r="31" spans="1:12" x14ac:dyDescent="0.3">
      <c r="A31" s="14"/>
      <c r="B31" s="14"/>
      <c r="C31" s="14"/>
      <c r="D31" s="4">
        <v>14</v>
      </c>
      <c r="E31" s="4" t="s">
        <v>62</v>
      </c>
      <c r="F31" s="4" t="s">
        <v>31</v>
      </c>
      <c r="G31" s="5">
        <f>VLOOKUP(E31,[1]笔试成绩!E:F,2,0)</f>
        <v>76.89</v>
      </c>
      <c r="H31" s="5">
        <f>VLOOKUP(D31,[1]面试成绩!A:B,2,0)</f>
        <v>81</v>
      </c>
      <c r="I31" s="5"/>
      <c r="J31" s="5">
        <f t="shared" si="1"/>
        <v>79.355999999999995</v>
      </c>
      <c r="K31" s="6">
        <v>9</v>
      </c>
      <c r="L31" s="6" t="s">
        <v>22</v>
      </c>
    </row>
    <row r="32" spans="1:12" x14ac:dyDescent="0.3">
      <c r="A32" s="14"/>
      <c r="B32" s="14"/>
      <c r="C32" s="14"/>
      <c r="D32" s="4">
        <v>15</v>
      </c>
      <c r="E32" s="4" t="s">
        <v>63</v>
      </c>
      <c r="F32" s="4" t="s">
        <v>31</v>
      </c>
      <c r="G32" s="5">
        <f>VLOOKUP(E32,[1]笔试成绩!E:F,2,0)</f>
        <v>74.400000000000006</v>
      </c>
      <c r="H32" s="5">
        <f>VLOOKUP(D32,[1]面试成绩!A:B,2,0)</f>
        <v>81.599999999999994</v>
      </c>
      <c r="I32" s="5"/>
      <c r="J32" s="5">
        <f t="shared" si="1"/>
        <v>78.72</v>
      </c>
      <c r="K32" s="6">
        <v>10</v>
      </c>
      <c r="L32" s="6" t="s">
        <v>22</v>
      </c>
    </row>
    <row r="33" spans="1:12" x14ac:dyDescent="0.3">
      <c r="A33" s="14"/>
      <c r="B33" s="14"/>
      <c r="C33" s="14"/>
      <c r="D33" s="4">
        <v>6</v>
      </c>
      <c r="E33" s="4" t="s">
        <v>64</v>
      </c>
      <c r="F33" s="4" t="s">
        <v>31</v>
      </c>
      <c r="G33" s="5">
        <f>VLOOKUP(E33,[1]笔试成绩!E:F,2,0)</f>
        <v>76.86</v>
      </c>
      <c r="H33" s="12">
        <f>VLOOKUP(D33,[1]面试成绩!A:B,2,0)</f>
        <v>0</v>
      </c>
      <c r="I33" s="5" t="s">
        <v>37</v>
      </c>
      <c r="J33" s="7" t="s">
        <v>38</v>
      </c>
      <c r="K33" s="7" t="s">
        <v>38</v>
      </c>
      <c r="L33" s="6" t="s">
        <v>22</v>
      </c>
    </row>
    <row r="34" spans="1:12" x14ac:dyDescent="0.3">
      <c r="A34" s="15"/>
      <c r="B34" s="15"/>
      <c r="C34" s="15"/>
      <c r="D34" s="4">
        <v>11</v>
      </c>
      <c r="E34" s="4" t="s">
        <v>65</v>
      </c>
      <c r="F34" s="4" t="s">
        <v>31</v>
      </c>
      <c r="G34" s="5">
        <f>VLOOKUP(E34,[1]笔试成绩!E:F,2,0)</f>
        <v>74.58</v>
      </c>
      <c r="H34" s="12">
        <f>VLOOKUP(D34,[1]面试成绩!A:B,2,0)</f>
        <v>0</v>
      </c>
      <c r="I34" s="5" t="s">
        <v>37</v>
      </c>
      <c r="J34" s="7" t="s">
        <v>38</v>
      </c>
      <c r="K34" s="7" t="s">
        <v>38</v>
      </c>
      <c r="L34" s="6" t="s">
        <v>22</v>
      </c>
    </row>
    <row r="35" spans="1:12" x14ac:dyDescent="0.3">
      <c r="A35" s="13" t="s">
        <v>66</v>
      </c>
      <c r="B35" s="13" t="s">
        <v>67</v>
      </c>
      <c r="C35" s="13" t="s">
        <v>41</v>
      </c>
      <c r="D35" s="4">
        <v>16</v>
      </c>
      <c r="E35" s="4" t="s">
        <v>68</v>
      </c>
      <c r="F35" s="4" t="s">
        <v>31</v>
      </c>
      <c r="G35" s="5">
        <f>VLOOKUP(E35,[1]笔试成绩!E:F,2,0)</f>
        <v>82.23</v>
      </c>
      <c r="H35" s="5">
        <f>VLOOKUP(D35,[1]面试成绩!A:B,2,0)</f>
        <v>86.220000000000013</v>
      </c>
      <c r="I35" s="5"/>
      <c r="J35" s="5">
        <f>G35*0.4+H35*0.6</f>
        <v>84.624000000000009</v>
      </c>
      <c r="K35" s="6">
        <v>1</v>
      </c>
      <c r="L35" s="6" t="s">
        <v>18</v>
      </c>
    </row>
    <row r="36" spans="1:12" x14ac:dyDescent="0.3">
      <c r="A36" s="14"/>
      <c r="B36" s="14"/>
      <c r="C36" s="14"/>
      <c r="D36" s="4">
        <v>31</v>
      </c>
      <c r="E36" s="4" t="s">
        <v>69</v>
      </c>
      <c r="F36" s="4" t="s">
        <v>31</v>
      </c>
      <c r="G36" s="5">
        <f>VLOOKUP(E36,[1]笔试成绩!E:F,2,0)</f>
        <v>80.040000000000006</v>
      </c>
      <c r="H36" s="5">
        <f>VLOOKUP(D36,[1]面试成绩!A:B,2,0)</f>
        <v>85.800000000000011</v>
      </c>
      <c r="I36" s="5"/>
      <c r="J36" s="5">
        <f>G36*0.4+H36*0.6</f>
        <v>83.496000000000009</v>
      </c>
      <c r="K36" s="6">
        <v>2</v>
      </c>
      <c r="L36" s="6" t="s">
        <v>22</v>
      </c>
    </row>
    <row r="37" spans="1:12" x14ac:dyDescent="0.3">
      <c r="A37" s="15"/>
      <c r="B37" s="15"/>
      <c r="C37" s="15"/>
      <c r="D37" s="4">
        <v>22</v>
      </c>
      <c r="E37" s="4" t="s">
        <v>70</v>
      </c>
      <c r="F37" s="4" t="s">
        <v>17</v>
      </c>
      <c r="G37" s="5">
        <f>VLOOKUP(E37,[1]笔试成绩!E:F,2,0)</f>
        <v>73.94</v>
      </c>
      <c r="H37" s="5">
        <f>VLOOKUP(D37,[1]面试成绩!A:B,2,0)</f>
        <v>57.099999999999994</v>
      </c>
      <c r="I37" s="7" t="s">
        <v>50</v>
      </c>
      <c r="J37" s="7" t="s">
        <v>38</v>
      </c>
      <c r="K37" s="8" t="s">
        <v>38</v>
      </c>
      <c r="L37" s="6" t="s">
        <v>22</v>
      </c>
    </row>
  </sheetData>
  <autoFilter ref="A2:L37" xr:uid="{00000000-0001-0000-0100-000000000000}"/>
  <mergeCells count="19">
    <mergeCell ref="C17:C19"/>
    <mergeCell ref="C20:C22"/>
    <mergeCell ref="C23:C34"/>
    <mergeCell ref="A3:A10"/>
    <mergeCell ref="A17:A19"/>
    <mergeCell ref="A11:A16"/>
    <mergeCell ref="A1:L1"/>
    <mergeCell ref="A35:A37"/>
    <mergeCell ref="A23:A34"/>
    <mergeCell ref="A20:A22"/>
    <mergeCell ref="B3:B10"/>
    <mergeCell ref="B20:B22"/>
    <mergeCell ref="B17:B19"/>
    <mergeCell ref="B11:B16"/>
    <mergeCell ref="B35:B37"/>
    <mergeCell ref="B23:B34"/>
    <mergeCell ref="C35:C37"/>
    <mergeCell ref="C3:C10"/>
    <mergeCell ref="C11:C16"/>
  </mergeCells>
  <phoneticPr fontId="3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杨紫悦</dc:creator>
  <cp:lastModifiedBy>杨紫悦</cp:lastModifiedBy>
  <cp:lastPrinted>2023-06-05T07:11:27Z</cp:lastPrinted>
  <dcterms:created xsi:type="dcterms:W3CDTF">2023-06-05T06:56:23Z</dcterms:created>
  <dcterms:modified xsi:type="dcterms:W3CDTF">2023-06-05T07:43:26Z</dcterms:modified>
</cp:coreProperties>
</file>